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sv\Downloads\"/>
    </mc:Choice>
  </mc:AlternateContent>
  <xr:revisionPtr revIDLastSave="0" documentId="8_{3BD3D6C8-7F2D-4C19-9B97-DD276FEECEBE}" xr6:coauthVersionLast="47" xr6:coauthVersionMax="47" xr10:uidLastSave="{00000000-0000-0000-0000-000000000000}"/>
  <bookViews>
    <workbookView xWindow="3075" yWindow="3075" windowWidth="28800" windowHeight="15345" xr2:uid="{688AF7A0-7643-4EFC-8628-D1B38CFBF34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G71" i="1"/>
  <c r="G63" i="1"/>
  <c r="G49" i="1"/>
  <c r="G41" i="1"/>
  <c r="G12" i="1"/>
  <c r="G32" i="1"/>
  <c r="I71" i="1"/>
  <c r="I63" i="1"/>
  <c r="I49" i="1"/>
  <c r="I41" i="1"/>
  <c r="G73" i="1" l="1"/>
  <c r="I73" i="1"/>
  <c r="I12" i="1" s="1"/>
  <c r="I75" i="1" s="1"/>
</calcChain>
</file>

<file path=xl/sharedStrings.xml><?xml version="1.0" encoding="utf-8"?>
<sst xmlns="http://schemas.openxmlformats.org/spreadsheetml/2006/main" count="58" uniqueCount="53">
  <si>
    <t>JYLLINGE NORDMARK OG TANGBJERG DIGELAG.</t>
  </si>
  <si>
    <t>INDTÆGTER:</t>
  </si>
  <si>
    <t>Bidrag</t>
  </si>
  <si>
    <t>Indtægter i alt:</t>
  </si>
  <si>
    <t>Omkostninger:</t>
  </si>
  <si>
    <t>Fjorddige:</t>
  </si>
  <si>
    <t>Drift og vedl. Af sluse</t>
  </si>
  <si>
    <t>Drift og vedl. Af pumpestation og brønde</t>
  </si>
  <si>
    <t>Vedligehold af afvandingsledninger</t>
  </si>
  <si>
    <t>El</t>
  </si>
  <si>
    <t>Vedligehold af hjælpeudstyr</t>
  </si>
  <si>
    <t>Drift og vedligehold af generatorer</t>
  </si>
  <si>
    <t>Vedligehold af teknikbygning</t>
  </si>
  <si>
    <t>Græsslåning m.v.af jorddiger</t>
  </si>
  <si>
    <t>Vedligehold af fløjdiger og tilkørsel</t>
  </si>
  <si>
    <t>Engpleje</t>
  </si>
  <si>
    <t>Konsulentomkostninger engpleje</t>
  </si>
  <si>
    <t>I alt:</t>
  </si>
  <si>
    <t>Østdige:</t>
  </si>
  <si>
    <t>Drift og vedligehold af grøfter</t>
  </si>
  <si>
    <t>Græsslåning</t>
  </si>
  <si>
    <t>Hensættelse til vedl af grøfter</t>
  </si>
  <si>
    <t>Personaleomkostninger:</t>
  </si>
  <si>
    <t>Honorar bestyrelse</t>
  </si>
  <si>
    <t>Vederlag driftvagter</t>
  </si>
  <si>
    <t>Vederlag drifthold øvelser og træning</t>
  </si>
  <si>
    <t>Forplejning</t>
  </si>
  <si>
    <t>Administrationsomkostninger og forsikringer:</t>
  </si>
  <si>
    <t>Revisionshonorar</t>
  </si>
  <si>
    <t>Bestyrelsesmøder</t>
  </si>
  <si>
    <t>Kontorartikler</t>
  </si>
  <si>
    <t>IT Hardware og software</t>
  </si>
  <si>
    <t>Web og domæneudgifter</t>
  </si>
  <si>
    <t>Generalforsamling</t>
  </si>
  <si>
    <t>Forsikring bestyrelse</t>
  </si>
  <si>
    <t>Ansvar og arbejdsskadeforsikring</t>
  </si>
  <si>
    <t>Forsikring af anlæg</t>
  </si>
  <si>
    <t>Møder interesseorganisationer</t>
  </si>
  <si>
    <t>Finansudgifter og hensættelser:</t>
  </si>
  <si>
    <t>Bankgebyrer</t>
  </si>
  <si>
    <t>Hensættelse teknikbygning</t>
  </si>
  <si>
    <t>Hensættelse udstyr ved sluse</t>
  </si>
  <si>
    <t>Hensættelse udstyr i pumpestation</t>
  </si>
  <si>
    <t>Omkostninger i alt:</t>
  </si>
  <si>
    <t>Resultat</t>
  </si>
  <si>
    <t>Årligt pr anpart, Østdige (54 stk)</t>
  </si>
  <si>
    <t>Årligt pr anpart (950 stk)</t>
  </si>
  <si>
    <t>Landmåler</t>
  </si>
  <si>
    <t>Teknisk service og termografi</t>
  </si>
  <si>
    <t>Drift og vedligehold af kontrolklapper</t>
  </si>
  <si>
    <t>BUDGET 2026-27</t>
  </si>
  <si>
    <t>Overført underskud fra året før</t>
  </si>
  <si>
    <t>BRAVIDA, vedligeholdelsesaftale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</si>
</sst>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BF91-79C2-429D-BAFB-23A7EAFD5F7B}">
  <dimension ref="A2:J79"/>
  <sheetViews>
    <sheetView tabSelected="1" workbookViewId="0">
      <selection activeCell="Q71" sqref="Q71"/>
    </sheetView>
  </sheetViews>
  <sheetFormatPr defaultRowHeight="15" x14ac:dyDescent="0.25"/>
  <cols>
    <col min="7" max="7" width="10.7109375" customWidth="1"/>
    <col min="9" max="9" width="10.85546875" customWidth="1"/>
  </cols>
  <sheetData>
    <row r="2" spans="1:10" x14ac:dyDescent="0.25">
      <c r="A2" s="6" t="s">
        <v>0</v>
      </c>
      <c r="B2" s="6"/>
      <c r="C2" s="6"/>
      <c r="D2" s="6"/>
      <c r="E2" s="6"/>
      <c r="F2" s="6"/>
      <c r="G2" s="6"/>
      <c r="H2" s="6"/>
      <c r="I2" s="6"/>
    </row>
    <row r="4" spans="1:10" x14ac:dyDescent="0.25">
      <c r="A4" s="4" t="s">
        <v>50</v>
      </c>
    </row>
    <row r="7" spans="1:10" ht="15.75" thickBot="1" x14ac:dyDescent="0.3">
      <c r="G7" s="5">
        <v>2026</v>
      </c>
      <c r="I7" s="5">
        <v>2027</v>
      </c>
    </row>
    <row r="8" spans="1:10" x14ac:dyDescent="0.25">
      <c r="A8" s="4" t="s">
        <v>1</v>
      </c>
    </row>
    <row r="10" spans="1:10" x14ac:dyDescent="0.25">
      <c r="A10" t="s">
        <v>2</v>
      </c>
      <c r="F10" s="1"/>
      <c r="G10" s="1">
        <v>882000</v>
      </c>
      <c r="H10" s="1"/>
      <c r="I10" s="1">
        <v>1063700</v>
      </c>
      <c r="J10" s="1"/>
    </row>
    <row r="12" spans="1:10" ht="15.75" thickBot="1" x14ac:dyDescent="0.3">
      <c r="A12" t="s">
        <v>3</v>
      </c>
      <c r="F12" s="1"/>
      <c r="G12" s="3">
        <f>SUM(G10:G11)</f>
        <v>882000</v>
      </c>
      <c r="H12" s="1"/>
      <c r="I12" s="3">
        <f>SUM(I10:I11)</f>
        <v>1063700</v>
      </c>
      <c r="J12" s="1"/>
    </row>
    <row r="14" spans="1:10" x14ac:dyDescent="0.25">
      <c r="A14" s="4" t="s">
        <v>4</v>
      </c>
    </row>
    <row r="16" spans="1:10" x14ac:dyDescent="0.25">
      <c r="A16" t="s">
        <v>5</v>
      </c>
    </row>
    <row r="18" spans="1:10" x14ac:dyDescent="0.25">
      <c r="A18" t="s">
        <v>6</v>
      </c>
      <c r="F18" s="1"/>
      <c r="G18" s="1">
        <v>-40000</v>
      </c>
      <c r="H18" s="1"/>
      <c r="I18" s="1">
        <v>-10000</v>
      </c>
      <c r="J18" s="1"/>
    </row>
    <row r="19" spans="1:10" x14ac:dyDescent="0.25">
      <c r="A19" t="s">
        <v>7</v>
      </c>
      <c r="F19" s="1"/>
      <c r="G19" s="1">
        <v>-35000</v>
      </c>
      <c r="H19" s="1"/>
      <c r="I19" s="1">
        <v>-10000</v>
      </c>
      <c r="J19" s="1"/>
    </row>
    <row r="20" spans="1:10" x14ac:dyDescent="0.25">
      <c r="A20" t="s">
        <v>8</v>
      </c>
      <c r="F20" s="1"/>
      <c r="G20" s="1">
        <v>-5000</v>
      </c>
      <c r="H20" s="1"/>
      <c r="I20" s="1">
        <v>-10000</v>
      </c>
      <c r="J20" s="1"/>
    </row>
    <row r="21" spans="1:10" x14ac:dyDescent="0.25">
      <c r="A21" t="s">
        <v>52</v>
      </c>
      <c r="F21" s="1"/>
      <c r="G21" s="1">
        <v>0</v>
      </c>
      <c r="H21" s="1"/>
      <c r="I21" s="1">
        <v>-200000</v>
      </c>
      <c r="J21" s="1"/>
    </row>
    <row r="22" spans="1:10" x14ac:dyDescent="0.25">
      <c r="A22" t="s">
        <v>9</v>
      </c>
      <c r="F22" s="1"/>
      <c r="G22" s="1">
        <v>-20000</v>
      </c>
      <c r="H22" s="1"/>
      <c r="I22" s="1">
        <v>-20000</v>
      </c>
      <c r="J22" s="1"/>
    </row>
    <row r="23" spans="1:10" x14ac:dyDescent="0.25">
      <c r="A23" t="s">
        <v>10</v>
      </c>
      <c r="F23" s="1"/>
      <c r="G23" s="1">
        <v>-5000</v>
      </c>
      <c r="H23" s="1"/>
      <c r="I23" s="1">
        <v>-10000</v>
      </c>
      <c r="J23" s="1"/>
    </row>
    <row r="24" spans="1:10" x14ac:dyDescent="0.25">
      <c r="A24" t="s">
        <v>11</v>
      </c>
      <c r="F24" s="1"/>
      <c r="G24" s="1">
        <v>-110000</v>
      </c>
      <c r="H24" s="1"/>
      <c r="I24" s="1">
        <v>-120000</v>
      </c>
      <c r="J24" s="1"/>
    </row>
    <row r="25" spans="1:10" x14ac:dyDescent="0.25">
      <c r="A25" t="s">
        <v>12</v>
      </c>
      <c r="F25" s="1"/>
      <c r="G25" s="1">
        <v>-5000</v>
      </c>
      <c r="H25" s="1"/>
      <c r="I25" s="1">
        <v>-10000</v>
      </c>
      <c r="J25" s="1"/>
    </row>
    <row r="26" spans="1:10" x14ac:dyDescent="0.25">
      <c r="A26" t="s">
        <v>48</v>
      </c>
      <c r="F26" s="1"/>
      <c r="G26" s="1">
        <v>-15000</v>
      </c>
      <c r="H26" s="1"/>
      <c r="I26" s="1">
        <v>-20000</v>
      </c>
      <c r="J26" s="1"/>
    </row>
    <row r="27" spans="1:10" x14ac:dyDescent="0.25">
      <c r="A27" t="s">
        <v>13</v>
      </c>
      <c r="F27" s="1"/>
      <c r="G27" s="1">
        <v>-10000</v>
      </c>
      <c r="H27" s="1"/>
      <c r="I27" s="1">
        <v>-20000</v>
      </c>
      <c r="J27" s="1"/>
    </row>
    <row r="28" spans="1:10" x14ac:dyDescent="0.25">
      <c r="A28" t="s">
        <v>14</v>
      </c>
      <c r="F28" s="1"/>
      <c r="G28" s="1">
        <v>-5000</v>
      </c>
      <c r="H28" s="1"/>
      <c r="I28" s="1">
        <v>-5000</v>
      </c>
    </row>
    <row r="29" spans="1:10" x14ac:dyDescent="0.25">
      <c r="A29" t="s">
        <v>15</v>
      </c>
      <c r="F29" s="1"/>
      <c r="G29">
        <v>0</v>
      </c>
      <c r="H29" s="1"/>
      <c r="I29" s="1">
        <v>-50000</v>
      </c>
    </row>
    <row r="30" spans="1:10" x14ac:dyDescent="0.25">
      <c r="A30" t="s">
        <v>16</v>
      </c>
      <c r="G30">
        <v>0</v>
      </c>
      <c r="H30" s="1"/>
      <c r="I30" s="1">
        <v>-10000</v>
      </c>
    </row>
    <row r="31" spans="1:10" x14ac:dyDescent="0.25">
      <c r="A31" t="s">
        <v>47</v>
      </c>
      <c r="G31" s="1">
        <v>-20000</v>
      </c>
      <c r="H31" s="1"/>
      <c r="I31" s="1">
        <v>0</v>
      </c>
    </row>
    <row r="32" spans="1:10" ht="15.75" thickBot="1" x14ac:dyDescent="0.3">
      <c r="A32" t="s">
        <v>17</v>
      </c>
      <c r="F32" s="1"/>
      <c r="G32" s="3">
        <f>SUM(G18:G31)</f>
        <v>-270000</v>
      </c>
      <c r="H32" s="1"/>
      <c r="I32" s="3">
        <f>SUM(I18:I31)</f>
        <v>-495000</v>
      </c>
      <c r="J32" s="1"/>
    </row>
    <row r="34" spans="1:10" x14ac:dyDescent="0.25">
      <c r="A34" t="s">
        <v>18</v>
      </c>
    </row>
    <row r="35" spans="1:10" x14ac:dyDescent="0.25">
      <c r="A35" t="s">
        <v>51</v>
      </c>
      <c r="G35">
        <v>-22000</v>
      </c>
      <c r="I35" s="1">
        <v>10800</v>
      </c>
    </row>
    <row r="36" spans="1:10" x14ac:dyDescent="0.25">
      <c r="A36" t="s">
        <v>49</v>
      </c>
      <c r="G36" s="1">
        <v>-8000</v>
      </c>
      <c r="I36" s="1">
        <v>-10000</v>
      </c>
      <c r="J36" s="1"/>
    </row>
    <row r="37" spans="1:10" x14ac:dyDescent="0.25">
      <c r="A37" t="s">
        <v>19</v>
      </c>
      <c r="G37" s="1">
        <v>-15000</v>
      </c>
      <c r="I37" s="1">
        <v>-25000</v>
      </c>
      <c r="J37" s="1"/>
    </row>
    <row r="38" spans="1:10" x14ac:dyDescent="0.25">
      <c r="A38" t="s">
        <v>20</v>
      </c>
      <c r="G38" s="1">
        <v>-10000</v>
      </c>
      <c r="I38" s="1">
        <v>-10000</v>
      </c>
      <c r="J38" s="1"/>
    </row>
    <row r="39" spans="1:10" x14ac:dyDescent="0.25">
      <c r="A39" t="s">
        <v>47</v>
      </c>
      <c r="G39" s="1">
        <v>-25000</v>
      </c>
      <c r="I39" s="1">
        <v>0</v>
      </c>
      <c r="J39" s="1"/>
    </row>
    <row r="40" spans="1:10" x14ac:dyDescent="0.25">
      <c r="A40" t="s">
        <v>21</v>
      </c>
      <c r="G40" s="1">
        <v>-25000</v>
      </c>
      <c r="I40" s="1">
        <v>-25000</v>
      </c>
      <c r="J40" s="1"/>
    </row>
    <row r="41" spans="1:10" ht="15.75" thickBot="1" x14ac:dyDescent="0.3">
      <c r="A41" t="s">
        <v>17</v>
      </c>
      <c r="G41" s="3">
        <f>SUM(G35:G40)</f>
        <v>-105000</v>
      </c>
      <c r="I41" s="3">
        <f>SUM(I35:I40)</f>
        <v>-59200</v>
      </c>
      <c r="J41" s="1"/>
    </row>
    <row r="43" spans="1:10" x14ac:dyDescent="0.25">
      <c r="A43" t="s">
        <v>22</v>
      </c>
    </row>
    <row r="45" spans="1:10" x14ac:dyDescent="0.25">
      <c r="A45" t="s">
        <v>23</v>
      </c>
      <c r="F45" s="1"/>
      <c r="G45" s="1">
        <v>-150000</v>
      </c>
      <c r="H45" s="1"/>
      <c r="I45" s="1">
        <v>-150000</v>
      </c>
      <c r="J45" s="1"/>
    </row>
    <row r="46" spans="1:10" x14ac:dyDescent="0.25">
      <c r="A46" t="s">
        <v>24</v>
      </c>
      <c r="F46" s="1"/>
      <c r="G46" s="1">
        <v>-10000</v>
      </c>
      <c r="H46" s="1"/>
      <c r="I46" s="1">
        <v>-5000</v>
      </c>
      <c r="J46" s="1"/>
    </row>
    <row r="47" spans="1:10" x14ac:dyDescent="0.25">
      <c r="A47" t="s">
        <v>25</v>
      </c>
      <c r="F47" s="1"/>
      <c r="G47">
        <v>0</v>
      </c>
      <c r="I47">
        <v>0</v>
      </c>
    </row>
    <row r="48" spans="1:10" x14ac:dyDescent="0.25">
      <c r="A48" t="s">
        <v>26</v>
      </c>
      <c r="F48" s="1"/>
      <c r="G48" s="1">
        <v>-2000</v>
      </c>
      <c r="H48" s="1"/>
      <c r="I48" s="1">
        <v>-2000</v>
      </c>
      <c r="J48" s="1"/>
    </row>
    <row r="49" spans="1:10" ht="15.75" thickBot="1" x14ac:dyDescent="0.3">
      <c r="A49" t="s">
        <v>17</v>
      </c>
      <c r="F49" s="1"/>
      <c r="G49" s="3">
        <f>SUM(G45:G48)</f>
        <v>-162000</v>
      </c>
      <c r="H49" s="1"/>
      <c r="I49" s="3">
        <f>SUM(I45:I48)</f>
        <v>-157000</v>
      </c>
      <c r="J49" s="1"/>
    </row>
    <row r="51" spans="1:10" x14ac:dyDescent="0.25">
      <c r="A51" t="s">
        <v>27</v>
      </c>
    </row>
    <row r="53" spans="1:10" x14ac:dyDescent="0.25">
      <c r="A53" t="s">
        <v>28</v>
      </c>
      <c r="F53" s="1"/>
      <c r="G53" s="1">
        <v>-25000</v>
      </c>
      <c r="H53" s="1"/>
      <c r="I53" s="1">
        <v>-30000</v>
      </c>
      <c r="J53" s="1"/>
    </row>
    <row r="54" spans="1:10" x14ac:dyDescent="0.25">
      <c r="A54" t="s">
        <v>29</v>
      </c>
      <c r="F54" s="1"/>
      <c r="G54" s="1">
        <v>-5000</v>
      </c>
      <c r="H54" s="1"/>
      <c r="I54" s="1">
        <v>-5000</v>
      </c>
      <c r="J54" s="1"/>
    </row>
    <row r="55" spans="1:10" x14ac:dyDescent="0.25">
      <c r="A55" t="s">
        <v>30</v>
      </c>
      <c r="F55" s="1"/>
      <c r="G55" s="1">
        <v>-1000</v>
      </c>
      <c r="H55" s="1"/>
      <c r="I55" s="1">
        <v>-500</v>
      </c>
      <c r="J55" s="1"/>
    </row>
    <row r="56" spans="1:10" x14ac:dyDescent="0.25">
      <c r="A56" t="s">
        <v>31</v>
      </c>
      <c r="F56" s="1"/>
      <c r="G56" s="1">
        <v>-1000</v>
      </c>
      <c r="H56" s="1"/>
      <c r="I56" s="1">
        <v>-1000</v>
      </c>
      <c r="J56" s="1"/>
    </row>
    <row r="57" spans="1:10" x14ac:dyDescent="0.25">
      <c r="A57" t="s">
        <v>32</v>
      </c>
      <c r="F57" s="1"/>
      <c r="G57" s="1">
        <v>-15000</v>
      </c>
      <c r="H57" s="1"/>
      <c r="I57" s="1">
        <v>-20000</v>
      </c>
      <c r="J57" s="1"/>
    </row>
    <row r="58" spans="1:10" x14ac:dyDescent="0.25">
      <c r="A58" t="s">
        <v>33</v>
      </c>
      <c r="F58" s="1"/>
      <c r="G58" s="1">
        <v>-3000</v>
      </c>
      <c r="H58" s="1"/>
      <c r="I58" s="1">
        <v>-2000</v>
      </c>
      <c r="J58" s="1"/>
    </row>
    <row r="59" spans="1:10" x14ac:dyDescent="0.25">
      <c r="A59" t="s">
        <v>34</v>
      </c>
      <c r="F59" s="1"/>
      <c r="G59" s="1">
        <v>-7000</v>
      </c>
      <c r="H59" s="1"/>
      <c r="I59" s="1">
        <v>-7000</v>
      </c>
      <c r="J59" s="1"/>
    </row>
    <row r="60" spans="1:10" x14ac:dyDescent="0.25">
      <c r="A60" t="s">
        <v>35</v>
      </c>
      <c r="F60" s="1"/>
      <c r="G60" s="1">
        <v>-6000</v>
      </c>
      <c r="H60" s="1"/>
      <c r="I60" s="1">
        <v>-6000</v>
      </c>
      <c r="J60" s="1"/>
    </row>
    <row r="61" spans="1:10" x14ac:dyDescent="0.25">
      <c r="A61" t="s">
        <v>36</v>
      </c>
      <c r="F61" s="1"/>
      <c r="G61" s="1">
        <v>-77000</v>
      </c>
      <c r="H61" s="1"/>
      <c r="I61" s="1">
        <v>-77000</v>
      </c>
      <c r="J61" s="1"/>
    </row>
    <row r="62" spans="1:10" x14ac:dyDescent="0.25">
      <c r="A62" t="s">
        <v>37</v>
      </c>
      <c r="F62" s="1"/>
      <c r="G62" s="1">
        <v>-2000</v>
      </c>
      <c r="H62" s="1"/>
      <c r="I62" s="1">
        <v>-1000</v>
      </c>
      <c r="J62" s="1"/>
    </row>
    <row r="63" spans="1:10" ht="15.75" thickBot="1" x14ac:dyDescent="0.3">
      <c r="A63" t="s">
        <v>17</v>
      </c>
      <c r="F63" s="1"/>
      <c r="G63" s="3">
        <f>SUM(G53:G62)</f>
        <v>-142000</v>
      </c>
      <c r="H63" s="1"/>
      <c r="I63" s="3">
        <f>SUM(I53:I62)</f>
        <v>-149500</v>
      </c>
      <c r="J63" s="1"/>
    </row>
    <row r="65" spans="1:10" x14ac:dyDescent="0.25">
      <c r="A65" t="s">
        <v>38</v>
      </c>
    </row>
    <row r="67" spans="1:10" x14ac:dyDescent="0.25">
      <c r="A67" t="s">
        <v>39</v>
      </c>
      <c r="F67" s="1"/>
      <c r="G67" s="1">
        <v>-3000</v>
      </c>
      <c r="H67" s="1"/>
      <c r="I67" s="1">
        <v>-3000</v>
      </c>
      <c r="J67" s="1"/>
    </row>
    <row r="68" spans="1:10" x14ac:dyDescent="0.25">
      <c r="A68" t="s">
        <v>40</v>
      </c>
      <c r="F68" s="1"/>
      <c r="G68" s="1">
        <v>-10000</v>
      </c>
      <c r="H68" s="1"/>
      <c r="I68" s="1">
        <v>-10000</v>
      </c>
      <c r="J68" s="1"/>
    </row>
    <row r="69" spans="1:10" x14ac:dyDescent="0.25">
      <c r="A69" t="s">
        <v>41</v>
      </c>
      <c r="F69" s="1"/>
      <c r="G69" s="1">
        <v>-93000</v>
      </c>
      <c r="H69" s="1"/>
      <c r="I69" s="1">
        <v>-93000</v>
      </c>
      <c r="J69" s="1"/>
    </row>
    <row r="70" spans="1:10" x14ac:dyDescent="0.25">
      <c r="A70" t="s">
        <v>42</v>
      </c>
      <c r="F70" s="1"/>
      <c r="G70" s="1">
        <v>-97000</v>
      </c>
      <c r="H70" s="1"/>
      <c r="I70" s="1">
        <v>-97000</v>
      </c>
      <c r="J70" s="1"/>
    </row>
    <row r="71" spans="1:10" ht="15.75" thickBot="1" x14ac:dyDescent="0.3">
      <c r="A71" t="s">
        <v>17</v>
      </c>
      <c r="F71" s="1"/>
      <c r="G71" s="3">
        <f>SUM(G67:G70)</f>
        <v>-203000</v>
      </c>
      <c r="H71" s="1"/>
      <c r="I71" s="3">
        <f>SUM(I67:I70)</f>
        <v>-203000</v>
      </c>
      <c r="J71" s="1"/>
    </row>
    <row r="73" spans="1:10" ht="15.75" thickBot="1" x14ac:dyDescent="0.3">
      <c r="A73" t="s">
        <v>43</v>
      </c>
      <c r="F73" s="1"/>
      <c r="G73" s="2">
        <f>G71+G49+G41+G32+G63</f>
        <v>-882000</v>
      </c>
      <c r="H73" s="1"/>
      <c r="I73" s="2">
        <f>I32+I41+I49+I63+I71</f>
        <v>-1063700</v>
      </c>
      <c r="J73" s="1"/>
    </row>
    <row r="74" spans="1:10" ht="15.75" thickTop="1" x14ac:dyDescent="0.25"/>
    <row r="75" spans="1:10" x14ac:dyDescent="0.25">
      <c r="A75" t="s">
        <v>44</v>
      </c>
      <c r="F75" s="1"/>
      <c r="G75">
        <v>0</v>
      </c>
      <c r="I75" s="1">
        <f>I12+I73</f>
        <v>0</v>
      </c>
    </row>
    <row r="78" spans="1:10" x14ac:dyDescent="0.25">
      <c r="A78" t="s">
        <v>46</v>
      </c>
      <c r="G78">
        <v>818</v>
      </c>
      <c r="H78" s="1"/>
      <c r="I78" s="1">
        <v>1057</v>
      </c>
    </row>
    <row r="79" spans="1:10" x14ac:dyDescent="0.25">
      <c r="A79" t="s">
        <v>45</v>
      </c>
      <c r="G79" s="1">
        <v>1945</v>
      </c>
      <c r="I79" s="1">
        <v>1096</v>
      </c>
      <c r="J79" s="1"/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Kasserer</dc:creator>
  <cp:lastModifiedBy>Niels Søby Vesterager</cp:lastModifiedBy>
  <cp:lastPrinted>2025-05-27T14:20:42Z</cp:lastPrinted>
  <dcterms:created xsi:type="dcterms:W3CDTF">2025-04-07T12:50:39Z</dcterms:created>
  <dcterms:modified xsi:type="dcterms:W3CDTF">2026-04-21T14:41:57Z</dcterms:modified>
</cp:coreProperties>
</file>